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flights" sheetId="1" r:id="rId1"/>
    <sheet name="prize calc" sheetId="2" r:id="rId2"/>
  </sheets>
  <definedNames/>
  <calcPr fullCalcOnLoad="1"/>
</workbook>
</file>

<file path=xl/sharedStrings.xml><?xml version="1.0" encoding="utf-8"?>
<sst xmlns="http://schemas.openxmlformats.org/spreadsheetml/2006/main" count="179" uniqueCount="136">
  <si>
    <t>Course Name</t>
  </si>
  <si>
    <t>Ocotillo</t>
  </si>
  <si>
    <t>Tournament Date (format: mm/dd/yyyy)</t>
  </si>
  <si>
    <t>Tournament Directors</t>
  </si>
  <si>
    <t>Roberts Rodgers</t>
  </si>
  <si>
    <t>Saturday</t>
  </si>
  <si>
    <t>INCOME</t>
  </si>
  <si>
    <t>How many directors were there?</t>
  </si>
  <si>
    <t>How many players excluding directors were there?*</t>
  </si>
  <si>
    <t>3 flights</t>
  </si>
  <si>
    <t>What was the entry fee? (e.g., type 65 if it was $65)</t>
  </si>
  <si>
    <t>What amount did each director contribute?</t>
  </si>
  <si>
    <t xml:space="preserve"> (e.g., type 10 if it was $10 per director)</t>
  </si>
  <si>
    <t>What was the contribution from the SRPGA treasury?</t>
  </si>
  <si>
    <t xml:space="preserve"> (total amount)</t>
  </si>
  <si>
    <t>cash for skill prizes</t>
  </si>
  <si>
    <t>TOTAL COLLECTED</t>
  </si>
  <si>
    <t>EXPENSES</t>
  </si>
  <si>
    <t>Green Fees (e.g., type 50 if it was $50 per player)</t>
  </si>
  <si>
    <t>$52.87 includes tax and gratuity (NO PRIZE FUND)</t>
  </si>
  <si>
    <t xml:space="preserve">Flight Prize Fund (typically in the pro shop) </t>
  </si>
  <si>
    <t xml:space="preserve"> [no. flights x amount per prize; e.g., 940]</t>
  </si>
  <si>
    <t>3 flights pay 1st 50 2nd 20</t>
  </si>
  <si>
    <t>Skill Prize Fund [no. skill prizes x amount per prize; e.g., 300]</t>
  </si>
  <si>
    <t>5 skill prizes at $15</t>
  </si>
  <si>
    <t>Other Expenses</t>
  </si>
  <si>
    <t>TOTAL EXPENSES</t>
  </si>
  <si>
    <t>NET EFFECT TO TREASURY</t>
  </si>
  <si>
    <t>SRPGA OCOTILLO TOURNAMENT JULY 22, 2012</t>
  </si>
  <si>
    <t>Flight 1</t>
  </si>
  <si>
    <t>Flight 2</t>
  </si>
  <si>
    <t>Skill Prizes</t>
  </si>
  <si>
    <t>Player</t>
  </si>
  <si>
    <t>Hcp</t>
  </si>
  <si>
    <t xml:space="preserve">Score </t>
  </si>
  <si>
    <t>Net</t>
  </si>
  <si>
    <t>Hole</t>
  </si>
  <si>
    <t>Amt</t>
  </si>
  <si>
    <t>Scott</t>
  </si>
  <si>
    <t>Barker</t>
  </si>
  <si>
    <t>Andy</t>
  </si>
  <si>
    <t>Schreiner</t>
  </si>
  <si>
    <t>Doinguez</t>
  </si>
  <si>
    <t>Blue #9 LP</t>
  </si>
  <si>
    <t>Peter</t>
  </si>
  <si>
    <t>Hammer</t>
  </si>
  <si>
    <t>Steve</t>
  </si>
  <si>
    <t>Linderman</t>
  </si>
  <si>
    <t>J. Gray</t>
  </si>
  <si>
    <t>Blue #4 CP</t>
  </si>
  <si>
    <t xml:space="preserve">Joe </t>
  </si>
  <si>
    <t>Gray</t>
  </si>
  <si>
    <t>1st</t>
  </si>
  <si>
    <t>Bob</t>
  </si>
  <si>
    <t>Larchick</t>
  </si>
  <si>
    <t>Blue #2 CP</t>
  </si>
  <si>
    <t>William</t>
  </si>
  <si>
    <t>Howard</t>
  </si>
  <si>
    <t>2nd</t>
  </si>
  <si>
    <t>Jim</t>
  </si>
  <si>
    <t>Aanenson</t>
  </si>
  <si>
    <t>Copeland</t>
  </si>
  <si>
    <t>White #9 LP</t>
  </si>
  <si>
    <t>Paul</t>
  </si>
  <si>
    <t>Thompson</t>
  </si>
  <si>
    <t>NoShow</t>
  </si>
  <si>
    <t xml:space="preserve">John </t>
  </si>
  <si>
    <t>Joiner</t>
  </si>
  <si>
    <t>P. Linderman</t>
  </si>
  <si>
    <t>White #3 CP</t>
  </si>
  <si>
    <t xml:space="preserve">Eddie </t>
  </si>
  <si>
    <t>Vanagas</t>
  </si>
  <si>
    <t xml:space="preserve">George </t>
  </si>
  <si>
    <t>Hayes</t>
  </si>
  <si>
    <t xml:space="preserve">Troy </t>
  </si>
  <si>
    <t>Mock</t>
  </si>
  <si>
    <t xml:space="preserve">Mike </t>
  </si>
  <si>
    <t>Strausser</t>
  </si>
  <si>
    <t xml:space="preserve">Ray </t>
  </si>
  <si>
    <t>Upshaw</t>
  </si>
  <si>
    <t>Alvarado</t>
  </si>
  <si>
    <t>Curt</t>
  </si>
  <si>
    <t>Freeman</t>
  </si>
  <si>
    <t>Skins $22.50</t>
  </si>
  <si>
    <t>Ronn</t>
  </si>
  <si>
    <t>Rodgers</t>
  </si>
  <si>
    <t>PD</t>
  </si>
  <si>
    <t>Kevin</t>
  </si>
  <si>
    <t>Blackman</t>
  </si>
  <si>
    <t>Joe</t>
  </si>
  <si>
    <t xml:space="preserve"> Pacheco</t>
  </si>
  <si>
    <t>London</t>
  </si>
  <si>
    <t xml:space="preserve">Felix </t>
  </si>
  <si>
    <t>Dominguez</t>
  </si>
  <si>
    <t>Vega</t>
  </si>
  <si>
    <t>Chris</t>
  </si>
  <si>
    <t>Drake</t>
  </si>
  <si>
    <t>V. Larchick</t>
  </si>
  <si>
    <t>Owed</t>
  </si>
  <si>
    <t>Flight 3</t>
  </si>
  <si>
    <t xml:space="preserve">Tim </t>
  </si>
  <si>
    <t>Roberts</t>
  </si>
  <si>
    <t>S. Barker</t>
  </si>
  <si>
    <t>Stan</t>
  </si>
  <si>
    <t>Mleczek</t>
  </si>
  <si>
    <t>Vicki</t>
  </si>
  <si>
    <t>Hinz</t>
  </si>
  <si>
    <t>Zuniga</t>
  </si>
  <si>
    <t>Dennis</t>
  </si>
  <si>
    <t>Roach</t>
  </si>
  <si>
    <t>Terry</t>
  </si>
  <si>
    <t>Miller</t>
  </si>
  <si>
    <t>Pat</t>
  </si>
  <si>
    <t>Gary</t>
  </si>
  <si>
    <t>Dyson</t>
  </si>
  <si>
    <t>Member NH/Guest</t>
  </si>
  <si>
    <t>Ralph</t>
  </si>
  <si>
    <t>Timm</t>
  </si>
  <si>
    <t>Knight</t>
  </si>
  <si>
    <t>C</t>
  </si>
  <si>
    <t>G</t>
  </si>
  <si>
    <t xml:space="preserve">Ron </t>
  </si>
  <si>
    <t>O'Rear</t>
  </si>
  <si>
    <t>B</t>
  </si>
  <si>
    <t>Campbell</t>
  </si>
  <si>
    <t xml:space="preserve">Bill </t>
  </si>
  <si>
    <t>Valliere</t>
  </si>
  <si>
    <t>Nick</t>
  </si>
  <si>
    <t>Tom</t>
  </si>
  <si>
    <t>Jason</t>
  </si>
  <si>
    <t>Mark</t>
  </si>
  <si>
    <t>Bell</t>
  </si>
  <si>
    <t>Shively</t>
  </si>
  <si>
    <t>Lois</t>
  </si>
  <si>
    <t>Preliminary -- I don't have the final payment amount from Gary Dyson</t>
  </si>
  <si>
    <t>They didn't charge us for Tim Roberts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</si>
</sst>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6" applyFont="1" applyBorder="1">
      <alignment/>
      <protection/>
    </xf>
    <xf numFmtId="0" fontId="4" fillId="0" borderId="11" xfId="56" applyFont="1" applyBorder="1" applyAlignment="1" applyProtection="1">
      <alignment/>
      <protection locked="0"/>
    </xf>
    <xf numFmtId="0" fontId="2" fillId="0" borderId="0" xfId="56">
      <alignment/>
      <protection/>
    </xf>
    <xf numFmtId="14" fontId="2" fillId="0" borderId="11" xfId="56" applyNumberFormat="1" applyBorder="1" applyAlignment="1" applyProtection="1">
      <alignment/>
      <protection locked="0"/>
    </xf>
    <xf numFmtId="0" fontId="2" fillId="0" borderId="11" xfId="56" applyBorder="1" applyAlignment="1" applyProtection="1">
      <alignment/>
      <protection locked="0"/>
    </xf>
    <xf numFmtId="0" fontId="3" fillId="0" borderId="0" xfId="56" applyFont="1" applyBorder="1">
      <alignment/>
      <protection/>
    </xf>
    <xf numFmtId="0" fontId="2" fillId="0" borderId="0" xfId="56" applyBorder="1" applyAlignment="1" applyProtection="1">
      <alignment/>
      <protection locked="0"/>
    </xf>
    <xf numFmtId="0" fontId="5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2" fillId="0" borderId="0" xfId="56" applyFill="1">
      <alignment/>
      <protection/>
    </xf>
    <xf numFmtId="0" fontId="2" fillId="0" borderId="10" xfId="56" applyBorder="1" applyAlignment="1" applyProtection="1">
      <alignment horizontal="center"/>
      <protection locked="0"/>
    </xf>
    <xf numFmtId="0" fontId="3" fillId="0" borderId="12" xfId="56" applyFont="1" applyBorder="1" applyAlignment="1">
      <alignment wrapText="1"/>
      <protection/>
    </xf>
    <xf numFmtId="0" fontId="3" fillId="0" borderId="13" xfId="56" applyFont="1" applyBorder="1" applyAlignment="1">
      <alignment wrapText="1"/>
      <protection/>
    </xf>
    <xf numFmtId="0" fontId="3" fillId="0" borderId="14" xfId="56" applyFont="1" applyBorder="1" applyAlignment="1">
      <alignment wrapText="1"/>
      <protection/>
    </xf>
    <xf numFmtId="0" fontId="3" fillId="0" borderId="15" xfId="56" applyFont="1" applyBorder="1">
      <alignment/>
      <protection/>
    </xf>
    <xf numFmtId="0" fontId="3" fillId="0" borderId="16" xfId="56" applyFont="1" applyBorder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0" fontId="2" fillId="34" borderId="0" xfId="56" applyFill="1">
      <alignment/>
      <protection/>
    </xf>
    <xf numFmtId="0" fontId="3" fillId="0" borderId="12" xfId="56" applyFont="1" applyBorder="1">
      <alignment/>
      <protection/>
    </xf>
    <xf numFmtId="0" fontId="2" fillId="0" borderId="17" xfId="56" applyBorder="1" applyAlignment="1" applyProtection="1">
      <alignment horizontal="center"/>
      <protection locked="0"/>
    </xf>
    <xf numFmtId="0" fontId="2" fillId="0" borderId="12" xfId="56" applyBorder="1" applyAlignment="1" applyProtection="1">
      <alignment horizontal="center"/>
      <protection locked="0"/>
    </xf>
    <xf numFmtId="0" fontId="3" fillId="0" borderId="11" xfId="56" applyFont="1" applyBorder="1">
      <alignment/>
      <protection/>
    </xf>
    <xf numFmtId="0" fontId="6" fillId="35" borderId="11" xfId="56" applyFont="1" applyFill="1" applyBorder="1">
      <alignment/>
      <protection/>
    </xf>
    <xf numFmtId="0" fontId="7" fillId="35" borderId="16" xfId="56" applyFont="1" applyFill="1" applyBorder="1" applyAlignment="1">
      <alignment horizontal="center"/>
      <protection/>
    </xf>
    <xf numFmtId="0" fontId="8" fillId="0" borderId="10" xfId="58" applyFont="1" applyBorder="1" applyAlignment="1">
      <alignment horizontal="center"/>
      <protection/>
    </xf>
    <xf numFmtId="0" fontId="45" fillId="0" borderId="10" xfId="58" applyBorder="1">
      <alignment/>
      <protection/>
    </xf>
    <xf numFmtId="0" fontId="45" fillId="0" borderId="10" xfId="58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51" fillId="0" borderId="0" xfId="58" applyFont="1" applyBorder="1" applyAlignment="1">
      <alignment horizontal="center"/>
      <protection/>
    </xf>
    <xf numFmtId="0" fontId="45" fillId="0" borderId="0" xfId="58" applyBorder="1" applyAlignment="1">
      <alignment horizontal="center"/>
      <protection/>
    </xf>
    <xf numFmtId="6" fontId="51" fillId="0" borderId="0" xfId="58" applyNumberFormat="1" applyFont="1" applyBorder="1" applyAlignment="1">
      <alignment horizontal="center"/>
      <protection/>
    </xf>
    <xf numFmtId="0" fontId="45" fillId="0" borderId="0" xfId="58" applyBorder="1">
      <alignment/>
      <protection/>
    </xf>
    <xf numFmtId="0" fontId="8" fillId="0" borderId="0" xfId="58" applyFont="1" applyBorder="1" applyAlignment="1">
      <alignment horizontal="center"/>
      <protection/>
    </xf>
    <xf numFmtId="0" fontId="52" fillId="0" borderId="0" xfId="56" applyFont="1">
      <alignment/>
      <protection/>
    </xf>
    <xf numFmtId="0" fontId="11" fillId="0" borderId="0" xfId="58" applyFont="1" applyBorder="1">
      <alignment/>
      <protection/>
    </xf>
    <xf numFmtId="0" fontId="0" fillId="0" borderId="0" xfId="0" applyBorder="1" applyAlignment="1">
      <alignment/>
    </xf>
    <xf numFmtId="0" fontId="45" fillId="0" borderId="0" xfId="58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8" fillId="0" borderId="10" xfId="58" applyFont="1" applyBorder="1" applyAlignment="1">
      <alignment horizontal="centerContinuous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46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6" applyFont="1" applyBorder="1" applyAlignment="1">
      <alignment horizontal="center"/>
    </xf>
    <xf numFmtId="44" fontId="53" fillId="0" borderId="10" xfId="46" applyFont="1" applyBorder="1" applyAlignment="1">
      <alignment horizontal="center"/>
    </xf>
    <xf numFmtId="0" fontId="50" fillId="0" borderId="10" xfId="58" applyFont="1" applyBorder="1">
      <alignment/>
      <protection/>
    </xf>
    <xf numFmtId="0" fontId="8" fillId="0" borderId="1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10" fillId="0" borderId="18" xfId="0" applyFont="1" applyBorder="1" applyAlignment="1">
      <alignment horizontal="center"/>
    </xf>
    <xf numFmtId="0" fontId="8" fillId="0" borderId="18" xfId="58" applyFont="1" applyBorder="1" applyAlignment="1">
      <alignment horizontal="center"/>
      <protection/>
    </xf>
    <xf numFmtId="0" fontId="50" fillId="0" borderId="18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19" xfId="58" applyFont="1" applyBorder="1" applyAlignment="1">
      <alignment horizontal="center"/>
      <protection/>
    </xf>
    <xf numFmtId="0" fontId="2" fillId="0" borderId="19" xfId="56" applyBorder="1" applyAlignment="1" applyProtection="1">
      <alignment horizontal="center"/>
      <protection locked="0"/>
    </xf>
    <xf numFmtId="0" fontId="2" fillId="0" borderId="20" xfId="56" applyBorder="1" applyAlignment="1">
      <alignment horizontal="center"/>
      <protection/>
    </xf>
    <xf numFmtId="0" fontId="2" fillId="0" borderId="20" xfId="56" applyBorder="1" applyAlignment="1" applyProtection="1">
      <alignment horizontal="center"/>
      <protection locked="0"/>
    </xf>
    <xf numFmtId="0" fontId="2" fillId="0" borderId="21" xfId="56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7.8515625" style="36" bestFit="1" customWidth="1"/>
    <col min="2" max="2" width="12.7109375" style="36" bestFit="1" customWidth="1"/>
    <col min="3" max="3" width="9.140625" style="38" customWidth="1"/>
    <col min="4" max="4" width="9.7109375" style="36" bestFit="1" customWidth="1"/>
    <col min="5" max="5" width="9.140625" style="36" customWidth="1"/>
    <col min="6" max="6" width="5.8515625" style="36" customWidth="1"/>
    <col min="7" max="7" width="6.7109375" style="36" bestFit="1" customWidth="1"/>
    <col min="8" max="8" width="9.421875" style="36" bestFit="1" customWidth="1"/>
    <col min="9" max="9" width="13.28125" style="36" bestFit="1" customWidth="1"/>
    <col min="10" max="10" width="8.57421875" style="38" customWidth="1"/>
    <col min="11" max="11" width="9.7109375" style="36" bestFit="1" customWidth="1"/>
    <col min="12" max="12" width="9.140625" style="36" customWidth="1"/>
    <col min="13" max="13" width="5.8515625" style="36" bestFit="1" customWidth="1"/>
    <col min="14" max="14" width="6.7109375" style="36" bestFit="1" customWidth="1"/>
    <col min="15" max="15" width="16.28125" style="36" bestFit="1" customWidth="1"/>
    <col min="16" max="16" width="14.421875" style="36" bestFit="1" customWidth="1"/>
    <col min="17" max="17" width="10.421875" style="36" bestFit="1" customWidth="1"/>
    <col min="18" max="16384" width="9.140625" style="36" customWidth="1"/>
  </cols>
  <sheetData>
    <row r="1" spans="1:12" ht="20.25">
      <c r="A1" s="35" t="s">
        <v>28</v>
      </c>
      <c r="C1" s="30"/>
      <c r="D1" s="32"/>
      <c r="E1" s="32"/>
      <c r="F1" s="32"/>
      <c r="G1" s="32"/>
      <c r="H1" s="32"/>
      <c r="I1" s="32"/>
      <c r="J1" s="30"/>
      <c r="K1" s="32"/>
      <c r="L1" s="32"/>
    </row>
    <row r="3" spans="1:17" ht="15">
      <c r="A3" s="52" t="s">
        <v>29</v>
      </c>
      <c r="B3" s="52"/>
      <c r="C3" s="52"/>
      <c r="D3" s="52"/>
      <c r="E3" s="52"/>
      <c r="F3" s="33"/>
      <c r="G3" s="33"/>
      <c r="H3" s="52" t="s">
        <v>30</v>
      </c>
      <c r="I3" s="52"/>
      <c r="J3" s="52"/>
      <c r="K3" s="52"/>
      <c r="L3" s="52"/>
      <c r="O3" s="53" t="s">
        <v>31</v>
      </c>
      <c r="P3" s="53"/>
      <c r="Q3" s="53"/>
    </row>
    <row r="4" spans="1:17" ht="15">
      <c r="A4" s="39" t="s">
        <v>32</v>
      </c>
      <c r="B4" s="39"/>
      <c r="C4" s="25" t="s">
        <v>33</v>
      </c>
      <c r="D4" s="25" t="s">
        <v>34</v>
      </c>
      <c r="E4" s="25" t="s">
        <v>35</v>
      </c>
      <c r="F4" s="33"/>
      <c r="G4" s="33"/>
      <c r="H4" s="39" t="s">
        <v>32</v>
      </c>
      <c r="I4" s="39"/>
      <c r="J4" s="25" t="s">
        <v>33</v>
      </c>
      <c r="K4" s="25" t="s">
        <v>34</v>
      </c>
      <c r="L4" s="25" t="s">
        <v>35</v>
      </c>
      <c r="O4" s="39" t="s">
        <v>32</v>
      </c>
      <c r="P4" s="25" t="s">
        <v>36</v>
      </c>
      <c r="Q4" s="25" t="s">
        <v>37</v>
      </c>
    </row>
    <row r="5" spans="1:17" ht="15">
      <c r="A5" s="40" t="s">
        <v>38</v>
      </c>
      <c r="B5" s="40" t="s">
        <v>39</v>
      </c>
      <c r="C5" s="41">
        <v>3</v>
      </c>
      <c r="D5" s="26">
        <f>+C5+E5</f>
        <v>75</v>
      </c>
      <c r="E5" s="27">
        <v>72</v>
      </c>
      <c r="F5" s="28"/>
      <c r="G5" s="29"/>
      <c r="H5" s="40" t="s">
        <v>40</v>
      </c>
      <c r="I5" s="40" t="s">
        <v>41</v>
      </c>
      <c r="J5" s="41">
        <v>13</v>
      </c>
      <c r="K5" s="26">
        <f>+J5+L5</f>
        <v>89</v>
      </c>
      <c r="L5" s="27">
        <v>76</v>
      </c>
      <c r="O5" s="43" t="s">
        <v>42</v>
      </c>
      <c r="P5" s="43" t="s">
        <v>43</v>
      </c>
      <c r="Q5" s="44">
        <v>15</v>
      </c>
    </row>
    <row r="6" spans="1:17" ht="15">
      <c r="A6" s="40" t="s">
        <v>44</v>
      </c>
      <c r="B6" s="40" t="s">
        <v>45</v>
      </c>
      <c r="C6" s="41">
        <v>6</v>
      </c>
      <c r="D6" s="26">
        <f>+C6+E6</f>
        <v>93</v>
      </c>
      <c r="E6" s="27">
        <v>87</v>
      </c>
      <c r="F6" s="30"/>
      <c r="G6" s="30"/>
      <c r="H6" s="40" t="s">
        <v>46</v>
      </c>
      <c r="I6" s="40" t="s">
        <v>47</v>
      </c>
      <c r="J6" s="41">
        <v>11</v>
      </c>
      <c r="K6" s="26">
        <f aca="true" t="shared" si="0" ref="K6:K20">+J6+L6</f>
        <v>90</v>
      </c>
      <c r="L6" s="27">
        <v>79</v>
      </c>
      <c r="O6" s="43" t="s">
        <v>48</v>
      </c>
      <c r="P6" s="43" t="s">
        <v>49</v>
      </c>
      <c r="Q6" s="44">
        <v>15</v>
      </c>
    </row>
    <row r="7" spans="1:17" ht="15">
      <c r="A7" s="40" t="s">
        <v>50</v>
      </c>
      <c r="B7" s="40" t="s">
        <v>51</v>
      </c>
      <c r="C7" s="41">
        <v>6</v>
      </c>
      <c r="D7" s="26">
        <f>+C7+E7</f>
        <v>75</v>
      </c>
      <c r="E7" s="27">
        <v>69</v>
      </c>
      <c r="F7" s="29" t="s">
        <v>52</v>
      </c>
      <c r="G7" s="31">
        <v>50</v>
      </c>
      <c r="H7" s="40" t="s">
        <v>53</v>
      </c>
      <c r="I7" s="40" t="s">
        <v>54</v>
      </c>
      <c r="J7" s="41">
        <v>10</v>
      </c>
      <c r="K7" s="26">
        <f t="shared" si="0"/>
        <v>82</v>
      </c>
      <c r="L7" s="27">
        <v>72</v>
      </c>
      <c r="M7" s="29"/>
      <c r="O7" s="43" t="s">
        <v>48</v>
      </c>
      <c r="P7" s="43" t="s">
        <v>55</v>
      </c>
      <c r="Q7" s="44">
        <v>15</v>
      </c>
    </row>
    <row r="8" spans="1:17" ht="15">
      <c r="A8" s="40" t="s">
        <v>56</v>
      </c>
      <c r="B8" s="40" t="s">
        <v>57</v>
      </c>
      <c r="C8" s="41">
        <v>8</v>
      </c>
      <c r="D8" s="26">
        <v>78</v>
      </c>
      <c r="E8" s="27">
        <v>70</v>
      </c>
      <c r="F8" s="29" t="s">
        <v>58</v>
      </c>
      <c r="G8" s="31">
        <v>20</v>
      </c>
      <c r="H8" s="40" t="s">
        <v>59</v>
      </c>
      <c r="I8" s="40" t="s">
        <v>60</v>
      </c>
      <c r="J8" s="41">
        <v>12</v>
      </c>
      <c r="K8" s="26">
        <f t="shared" si="0"/>
        <v>84</v>
      </c>
      <c r="L8" s="27">
        <v>72</v>
      </c>
      <c r="O8" s="43" t="s">
        <v>61</v>
      </c>
      <c r="P8" s="43" t="s">
        <v>62</v>
      </c>
      <c r="Q8" s="44">
        <v>15</v>
      </c>
    </row>
    <row r="9" spans="1:17" ht="15">
      <c r="A9" s="40" t="s">
        <v>63</v>
      </c>
      <c r="B9" s="40" t="s">
        <v>64</v>
      </c>
      <c r="C9" s="41">
        <v>7</v>
      </c>
      <c r="D9" s="26" t="e">
        <f>+C9+E9</f>
        <v>#VALUE!</v>
      </c>
      <c r="E9" s="27" t="s">
        <v>65</v>
      </c>
      <c r="F9" s="30"/>
      <c r="G9" s="30"/>
      <c r="H9" s="40" t="s">
        <v>66</v>
      </c>
      <c r="I9" s="40" t="s">
        <v>67</v>
      </c>
      <c r="J9" s="41">
        <v>13</v>
      </c>
      <c r="K9" s="26">
        <f t="shared" si="0"/>
        <v>88</v>
      </c>
      <c r="L9" s="27">
        <v>75</v>
      </c>
      <c r="O9" s="43" t="s">
        <v>68</v>
      </c>
      <c r="P9" s="43" t="s">
        <v>69</v>
      </c>
      <c r="Q9" s="44">
        <v>15</v>
      </c>
    </row>
    <row r="10" spans="1:12" ht="15">
      <c r="A10" s="40" t="s">
        <v>70</v>
      </c>
      <c r="B10" s="40" t="s">
        <v>71</v>
      </c>
      <c r="C10" s="41">
        <v>7</v>
      </c>
      <c r="D10" s="26">
        <f>+C10+E10</f>
        <v>94</v>
      </c>
      <c r="E10" s="27">
        <v>87</v>
      </c>
      <c r="F10" s="30"/>
      <c r="G10" s="30"/>
      <c r="H10" s="40" t="s">
        <v>72</v>
      </c>
      <c r="I10" s="40" t="s">
        <v>73</v>
      </c>
      <c r="J10" s="41">
        <v>14</v>
      </c>
      <c r="K10" s="26">
        <f t="shared" si="0"/>
        <v>90</v>
      </c>
      <c r="L10" s="27">
        <v>76</v>
      </c>
    </row>
    <row r="11" spans="1:17" ht="15">
      <c r="A11" s="40" t="s">
        <v>74</v>
      </c>
      <c r="B11" s="40" t="s">
        <v>75</v>
      </c>
      <c r="C11" s="41">
        <v>6</v>
      </c>
      <c r="D11" s="26">
        <f>+C11+E11</f>
        <v>80</v>
      </c>
      <c r="E11" s="27">
        <v>74</v>
      </c>
      <c r="F11" s="30"/>
      <c r="G11" s="30"/>
      <c r="H11" s="40" t="s">
        <v>76</v>
      </c>
      <c r="I11" s="40" t="s">
        <v>77</v>
      </c>
      <c r="J11" s="41">
        <v>14</v>
      </c>
      <c r="K11" s="26">
        <f t="shared" si="0"/>
        <v>81</v>
      </c>
      <c r="L11" s="27">
        <v>67</v>
      </c>
      <c r="M11" s="29" t="s">
        <v>58</v>
      </c>
      <c r="N11" s="31">
        <v>20</v>
      </c>
      <c r="O11" s="48" t="s">
        <v>83</v>
      </c>
      <c r="P11" s="50"/>
      <c r="Q11" s="50"/>
    </row>
    <row r="12" spans="1:17" ht="15">
      <c r="A12" s="40" t="s">
        <v>78</v>
      </c>
      <c r="B12" s="26" t="s">
        <v>79</v>
      </c>
      <c r="C12" s="41">
        <v>8</v>
      </c>
      <c r="D12" s="26">
        <f>+C12+E12</f>
        <v>103</v>
      </c>
      <c r="E12" s="27">
        <v>95</v>
      </c>
      <c r="F12" s="30"/>
      <c r="G12" s="30"/>
      <c r="H12" s="40" t="s">
        <v>72</v>
      </c>
      <c r="I12" s="40" t="s">
        <v>80</v>
      </c>
      <c r="J12" s="41">
        <v>14</v>
      </c>
      <c r="K12" s="26">
        <f t="shared" si="0"/>
        <v>86</v>
      </c>
      <c r="L12" s="27">
        <v>72</v>
      </c>
      <c r="O12" s="39" t="s">
        <v>32</v>
      </c>
      <c r="P12" s="25" t="s">
        <v>36</v>
      </c>
      <c r="Q12" s="25" t="s">
        <v>86</v>
      </c>
    </row>
    <row r="13" spans="2:17" ht="15">
      <c r="B13" s="37"/>
      <c r="C13" s="30"/>
      <c r="D13" s="32"/>
      <c r="E13" s="30"/>
      <c r="F13" s="30"/>
      <c r="G13" s="30"/>
      <c r="H13" s="40" t="s">
        <v>81</v>
      </c>
      <c r="I13" s="40" t="s">
        <v>82</v>
      </c>
      <c r="J13" s="41">
        <v>14</v>
      </c>
      <c r="K13" s="26">
        <f t="shared" si="0"/>
        <v>78</v>
      </c>
      <c r="L13" s="27">
        <v>64</v>
      </c>
      <c r="M13" s="29" t="s">
        <v>52</v>
      </c>
      <c r="N13" s="31">
        <v>50</v>
      </c>
      <c r="O13" s="43" t="s">
        <v>82</v>
      </c>
      <c r="P13" s="45">
        <v>5</v>
      </c>
      <c r="Q13" s="46" t="s">
        <v>86</v>
      </c>
    </row>
    <row r="14" spans="1:17" ht="15">
      <c r="A14" s="52" t="s">
        <v>99</v>
      </c>
      <c r="B14" s="52"/>
      <c r="C14" s="52"/>
      <c r="D14" s="52"/>
      <c r="E14" s="52"/>
      <c r="F14" s="30"/>
      <c r="G14" s="30"/>
      <c r="H14" s="40" t="s">
        <v>84</v>
      </c>
      <c r="I14" s="40" t="s">
        <v>85</v>
      </c>
      <c r="J14" s="41">
        <v>17</v>
      </c>
      <c r="K14" s="26">
        <f t="shared" si="0"/>
        <v>92</v>
      </c>
      <c r="L14" s="27">
        <v>75</v>
      </c>
      <c r="O14" s="43" t="s">
        <v>91</v>
      </c>
      <c r="P14" s="45">
        <v>8</v>
      </c>
      <c r="Q14" s="46" t="s">
        <v>86</v>
      </c>
    </row>
    <row r="15" spans="1:17" ht="15">
      <c r="A15" s="54" t="s">
        <v>32</v>
      </c>
      <c r="B15" s="55"/>
      <c r="C15" s="25" t="s">
        <v>33</v>
      </c>
      <c r="D15" s="25" t="s">
        <v>34</v>
      </c>
      <c r="E15" s="25" t="s">
        <v>35</v>
      </c>
      <c r="F15" s="30"/>
      <c r="G15" s="30"/>
      <c r="H15" s="40" t="s">
        <v>87</v>
      </c>
      <c r="I15" s="40" t="s">
        <v>88</v>
      </c>
      <c r="J15" s="41">
        <v>17</v>
      </c>
      <c r="K15" s="26">
        <f t="shared" si="0"/>
        <v>89</v>
      </c>
      <c r="L15" s="27">
        <v>72</v>
      </c>
      <c r="O15" s="43" t="s">
        <v>94</v>
      </c>
      <c r="P15" s="45">
        <v>11</v>
      </c>
      <c r="Q15" s="46" t="s">
        <v>86</v>
      </c>
    </row>
    <row r="16" spans="1:17" ht="15">
      <c r="A16" s="40" t="s">
        <v>105</v>
      </c>
      <c r="B16" s="40" t="s">
        <v>54</v>
      </c>
      <c r="C16" s="41">
        <v>18</v>
      </c>
      <c r="D16" s="26">
        <f>+C16+E16</f>
        <v>98</v>
      </c>
      <c r="E16" s="27">
        <v>80</v>
      </c>
      <c r="F16" s="30"/>
      <c r="G16" s="30"/>
      <c r="H16" s="40" t="s">
        <v>89</v>
      </c>
      <c r="I16" s="40" t="s">
        <v>90</v>
      </c>
      <c r="J16" s="41">
        <v>16</v>
      </c>
      <c r="K16" s="26">
        <f t="shared" si="0"/>
        <v>98</v>
      </c>
      <c r="L16" s="27">
        <v>82</v>
      </c>
      <c r="O16" s="43" t="s">
        <v>97</v>
      </c>
      <c r="P16" s="45">
        <v>12</v>
      </c>
      <c r="Q16" s="47" t="s">
        <v>98</v>
      </c>
    </row>
    <row r="17" spans="1:17" ht="15.75">
      <c r="A17" s="40" t="s">
        <v>72</v>
      </c>
      <c r="B17" s="40" t="s">
        <v>106</v>
      </c>
      <c r="C17" s="41">
        <v>18</v>
      </c>
      <c r="D17" s="26">
        <f aca="true" t="shared" si="1" ref="D17:D29">+C17+E17</f>
        <v>85</v>
      </c>
      <c r="E17" s="27">
        <v>67</v>
      </c>
      <c r="F17" s="29" t="s">
        <v>52</v>
      </c>
      <c r="G17" s="31">
        <v>50</v>
      </c>
      <c r="H17" s="42" t="s">
        <v>92</v>
      </c>
      <c r="I17" s="40" t="s">
        <v>93</v>
      </c>
      <c r="J17" s="41">
        <v>16</v>
      </c>
      <c r="K17" s="26">
        <f t="shared" si="0"/>
        <v>91</v>
      </c>
      <c r="L17" s="27">
        <v>75</v>
      </c>
      <c r="O17" s="43" t="s">
        <v>102</v>
      </c>
      <c r="P17" s="45">
        <v>16</v>
      </c>
      <c r="Q17" s="47" t="s">
        <v>98</v>
      </c>
    </row>
    <row r="18" spans="1:17" ht="15">
      <c r="A18" s="40" t="s">
        <v>66</v>
      </c>
      <c r="B18" s="40" t="s">
        <v>107</v>
      </c>
      <c r="C18" s="41">
        <v>19</v>
      </c>
      <c r="D18" s="26">
        <f t="shared" si="1"/>
        <v>91</v>
      </c>
      <c r="E18" s="27">
        <v>72</v>
      </c>
      <c r="F18" s="30"/>
      <c r="H18" s="40" t="s">
        <v>95</v>
      </c>
      <c r="I18" s="40" t="s">
        <v>96</v>
      </c>
      <c r="J18" s="41">
        <v>15</v>
      </c>
      <c r="K18" s="26">
        <f t="shared" si="0"/>
        <v>97</v>
      </c>
      <c r="L18" s="27">
        <v>82</v>
      </c>
      <c r="O18" s="43" t="s">
        <v>94</v>
      </c>
      <c r="P18" s="45">
        <v>17</v>
      </c>
      <c r="Q18" s="46" t="s">
        <v>86</v>
      </c>
    </row>
    <row r="19" spans="1:12" ht="15">
      <c r="A19" s="40" t="s">
        <v>108</v>
      </c>
      <c r="B19" s="40" t="s">
        <v>109</v>
      </c>
      <c r="C19" s="41">
        <v>18</v>
      </c>
      <c r="D19" s="26">
        <f t="shared" si="1"/>
        <v>103</v>
      </c>
      <c r="E19" s="27">
        <v>85</v>
      </c>
      <c r="F19" s="30"/>
      <c r="H19" s="40" t="s">
        <v>100</v>
      </c>
      <c r="I19" s="40" t="s">
        <v>101</v>
      </c>
      <c r="J19" s="41">
        <v>16</v>
      </c>
      <c r="K19" s="26" t="e">
        <f t="shared" si="0"/>
        <v>#VALUE!</v>
      </c>
      <c r="L19" s="27" t="s">
        <v>65</v>
      </c>
    </row>
    <row r="20" spans="1:12" ht="15">
      <c r="A20" s="40" t="s">
        <v>110</v>
      </c>
      <c r="B20" s="40" t="s">
        <v>111</v>
      </c>
      <c r="C20" s="41">
        <v>20</v>
      </c>
      <c r="D20" s="26">
        <f t="shared" si="1"/>
        <v>88</v>
      </c>
      <c r="E20" s="27">
        <v>68</v>
      </c>
      <c r="F20" s="29" t="s">
        <v>58</v>
      </c>
      <c r="G20" s="31">
        <v>20</v>
      </c>
      <c r="H20" s="40" t="s">
        <v>103</v>
      </c>
      <c r="I20" s="40" t="s">
        <v>104</v>
      </c>
      <c r="J20" s="41">
        <v>17</v>
      </c>
      <c r="K20" s="26">
        <f t="shared" si="0"/>
        <v>101</v>
      </c>
      <c r="L20" s="27">
        <v>84</v>
      </c>
    </row>
    <row r="21" spans="1:7" ht="15">
      <c r="A21" s="40" t="s">
        <v>112</v>
      </c>
      <c r="B21" s="40" t="s">
        <v>47</v>
      </c>
      <c r="C21" s="41">
        <v>19</v>
      </c>
      <c r="D21" s="26">
        <f t="shared" si="1"/>
        <v>93</v>
      </c>
      <c r="E21" s="27">
        <v>74</v>
      </c>
      <c r="F21" s="30"/>
      <c r="G21" s="30"/>
    </row>
    <row r="22" spans="1:11" ht="15">
      <c r="A22" s="40" t="s">
        <v>113</v>
      </c>
      <c r="B22" s="40" t="s">
        <v>114</v>
      </c>
      <c r="C22" s="41">
        <v>20</v>
      </c>
      <c r="D22" s="26">
        <f t="shared" si="1"/>
        <v>99</v>
      </c>
      <c r="E22" s="27">
        <v>79</v>
      </c>
      <c r="H22" s="51" t="s">
        <v>115</v>
      </c>
      <c r="I22" s="51"/>
      <c r="J22" s="51"/>
      <c r="K22" s="51"/>
    </row>
    <row r="23" spans="1:11" ht="15">
      <c r="A23" s="40" t="s">
        <v>116</v>
      </c>
      <c r="B23" s="40" t="s">
        <v>117</v>
      </c>
      <c r="C23" s="41">
        <v>21</v>
      </c>
      <c r="D23" s="26">
        <f t="shared" si="1"/>
        <v>90</v>
      </c>
      <c r="E23" s="27">
        <v>69</v>
      </c>
      <c r="H23" s="49" t="s">
        <v>32</v>
      </c>
      <c r="I23" s="49"/>
      <c r="J23" s="25" t="s">
        <v>33</v>
      </c>
      <c r="K23" s="25" t="s">
        <v>34</v>
      </c>
    </row>
    <row r="24" spans="1:11" ht="15">
      <c r="A24" s="40" t="s">
        <v>113</v>
      </c>
      <c r="B24" s="40" t="s">
        <v>118</v>
      </c>
      <c r="C24" s="41">
        <v>20</v>
      </c>
      <c r="D24" s="26">
        <f t="shared" si="1"/>
        <v>106</v>
      </c>
      <c r="E24" s="27">
        <v>86</v>
      </c>
      <c r="H24" s="40" t="s">
        <v>119</v>
      </c>
      <c r="I24" s="40" t="s">
        <v>39</v>
      </c>
      <c r="J24" s="27" t="s">
        <v>120</v>
      </c>
      <c r="K24" s="26">
        <v>103</v>
      </c>
    </row>
    <row r="25" spans="1:11" ht="15">
      <c r="A25" s="40" t="s">
        <v>121</v>
      </c>
      <c r="B25" s="40" t="s">
        <v>122</v>
      </c>
      <c r="C25" s="41">
        <v>22</v>
      </c>
      <c r="D25" s="26">
        <f t="shared" si="1"/>
        <v>101</v>
      </c>
      <c r="E25" s="27">
        <v>79</v>
      </c>
      <c r="H25" s="40" t="s">
        <v>123</v>
      </c>
      <c r="I25" s="40" t="s">
        <v>124</v>
      </c>
      <c r="J25" s="27" t="s">
        <v>120</v>
      </c>
      <c r="K25" s="26">
        <v>103</v>
      </c>
    </row>
    <row r="26" spans="1:11" ht="15">
      <c r="A26" s="40" t="s">
        <v>125</v>
      </c>
      <c r="B26" s="40" t="s">
        <v>126</v>
      </c>
      <c r="C26" s="41">
        <v>21</v>
      </c>
      <c r="D26" s="26">
        <f t="shared" si="1"/>
        <v>107</v>
      </c>
      <c r="E26" s="27">
        <v>86</v>
      </c>
      <c r="F26" s="30"/>
      <c r="H26" s="40" t="s">
        <v>127</v>
      </c>
      <c r="I26" s="40" t="s">
        <v>91</v>
      </c>
      <c r="J26" s="27" t="s">
        <v>120</v>
      </c>
      <c r="K26" s="26">
        <v>103</v>
      </c>
    </row>
    <row r="27" spans="1:11" ht="15">
      <c r="A27" s="40" t="s">
        <v>128</v>
      </c>
      <c r="B27" s="40" t="s">
        <v>61</v>
      </c>
      <c r="C27" s="41">
        <v>27</v>
      </c>
      <c r="D27" s="26">
        <f t="shared" si="1"/>
        <v>115</v>
      </c>
      <c r="E27" s="27">
        <v>88</v>
      </c>
      <c r="F27" s="30"/>
      <c r="H27" s="40" t="s">
        <v>129</v>
      </c>
      <c r="I27" s="40" t="s">
        <v>94</v>
      </c>
      <c r="J27" s="27" t="s">
        <v>120</v>
      </c>
      <c r="K27" s="26">
        <v>76</v>
      </c>
    </row>
    <row r="28" spans="1:11" ht="15">
      <c r="A28" s="40" t="s">
        <v>130</v>
      </c>
      <c r="B28" s="40" t="s">
        <v>131</v>
      </c>
      <c r="C28" s="41">
        <v>24</v>
      </c>
      <c r="D28" s="26">
        <f t="shared" si="1"/>
        <v>110</v>
      </c>
      <c r="E28" s="27">
        <v>86</v>
      </c>
      <c r="F28" s="29"/>
      <c r="H28" s="40" t="s">
        <v>121</v>
      </c>
      <c r="I28" s="40" t="s">
        <v>132</v>
      </c>
      <c r="J28" s="27" t="s">
        <v>120</v>
      </c>
      <c r="K28" s="26">
        <v>100</v>
      </c>
    </row>
    <row r="29" spans="1:11" ht="15">
      <c r="A29" s="40" t="s">
        <v>133</v>
      </c>
      <c r="B29" s="40" t="s">
        <v>45</v>
      </c>
      <c r="C29" s="41">
        <v>34</v>
      </c>
      <c r="D29" s="26">
        <f t="shared" si="1"/>
        <v>125</v>
      </c>
      <c r="E29" s="27">
        <v>91</v>
      </c>
      <c r="F29" s="30"/>
      <c r="H29" s="32"/>
      <c r="I29" s="37"/>
      <c r="J29" s="30"/>
      <c r="K29" s="32"/>
    </row>
    <row r="30" spans="6:7" ht="15">
      <c r="F30" s="30"/>
      <c r="G30" s="30"/>
    </row>
    <row r="31" spans="6:7" ht="15">
      <c r="F31" s="30"/>
      <c r="G31" s="30"/>
    </row>
    <row r="32" spans="6:7" ht="15">
      <c r="F32" s="30"/>
      <c r="G32" s="30"/>
    </row>
    <row r="33" spans="6:7" ht="15">
      <c r="F33" s="30"/>
      <c r="G33" s="30"/>
    </row>
    <row r="34" spans="6:7" ht="15">
      <c r="F34" s="30"/>
      <c r="G34" s="30"/>
    </row>
  </sheetData>
  <sheetProtection/>
  <mergeCells count="8">
    <mergeCell ref="H23:I23"/>
    <mergeCell ref="P11:Q11"/>
    <mergeCell ref="H22:K22"/>
    <mergeCell ref="H3:L3"/>
    <mergeCell ref="A3:E3"/>
    <mergeCell ref="A14:E14"/>
    <mergeCell ref="O3:Q3"/>
    <mergeCell ref="A15:B15"/>
  </mergeCells>
  <printOptions/>
  <pageMargins left="0.7" right="0.7" top="0.75" bottom="0.75" header="0.3" footer="0.3"/>
  <pageSetup fitToHeight="1" fitToWidth="1" horizontalDpi="1200" verticalDpi="12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0">
      <selection activeCell="A26" sqref="A26"/>
    </sheetView>
  </sheetViews>
  <sheetFormatPr defaultColWidth="9.140625" defaultRowHeight="15"/>
  <cols>
    <col min="1" max="1" width="57.7109375" style="3" customWidth="1"/>
    <col min="2" max="2" width="9.140625" style="3" customWidth="1"/>
    <col min="3" max="3" width="44.421875" style="3" bestFit="1" customWidth="1"/>
    <col min="4" max="16384" width="9.140625" style="3" customWidth="1"/>
  </cols>
  <sheetData>
    <row r="2" spans="1:2" ht="12.75">
      <c r="A2" s="1" t="s">
        <v>0</v>
      </c>
      <c r="B2" s="2" t="s">
        <v>1</v>
      </c>
    </row>
    <row r="3" spans="1:2" ht="12.75">
      <c r="A3" s="1" t="s">
        <v>2</v>
      </c>
      <c r="B3" s="4">
        <v>41112</v>
      </c>
    </row>
    <row r="4" spans="1:2" ht="12.75">
      <c r="A4" s="1" t="s">
        <v>3</v>
      </c>
      <c r="B4" s="5" t="s">
        <v>4</v>
      </c>
    </row>
    <row r="5" spans="1:2" ht="12.75">
      <c r="A5" s="6"/>
      <c r="B5" s="7" t="s">
        <v>5</v>
      </c>
    </row>
    <row r="6" spans="1:4" ht="12.75">
      <c r="A6" s="8" t="s">
        <v>6</v>
      </c>
      <c r="B6" s="9"/>
      <c r="C6" s="10"/>
      <c r="D6" s="10"/>
    </row>
    <row r="7" spans="1:2" ht="12.75">
      <c r="A7" s="1" t="s">
        <v>7</v>
      </c>
      <c r="B7" s="11">
        <v>2</v>
      </c>
    </row>
    <row r="8" spans="1:3" ht="12.75">
      <c r="A8" s="1" t="s">
        <v>8</v>
      </c>
      <c r="B8" s="11">
        <v>40</v>
      </c>
      <c r="C8" s="3" t="s">
        <v>9</v>
      </c>
    </row>
    <row r="9" spans="1:2" ht="12.75">
      <c r="A9" s="1" t="s">
        <v>10</v>
      </c>
      <c r="B9" s="11">
        <v>59</v>
      </c>
    </row>
    <row r="10" spans="1:2" ht="13.5" customHeight="1">
      <c r="A10" s="12" t="s">
        <v>11</v>
      </c>
      <c r="B10" s="11">
        <v>60</v>
      </c>
    </row>
    <row r="11" spans="1:2" ht="14.25" customHeight="1">
      <c r="A11" s="13" t="s">
        <v>12</v>
      </c>
      <c r="B11" s="11"/>
    </row>
    <row r="12" spans="1:2" ht="15.75" customHeight="1">
      <c r="A12" s="12" t="s">
        <v>13</v>
      </c>
      <c r="B12" s="56">
        <v>0</v>
      </c>
    </row>
    <row r="13" spans="1:3" ht="15.75" customHeight="1" thickBot="1">
      <c r="A13" s="14" t="s">
        <v>14</v>
      </c>
      <c r="B13" s="57"/>
      <c r="C13" s="3" t="s">
        <v>15</v>
      </c>
    </row>
    <row r="14" spans="1:2" ht="13.5" thickBot="1">
      <c r="A14" s="15" t="s">
        <v>16</v>
      </c>
      <c r="B14" s="16">
        <f>(B7*B10)+(B8*B9)+B12</f>
        <v>2480</v>
      </c>
    </row>
    <row r="15" spans="1:4" ht="12.75">
      <c r="A15" s="17" t="s">
        <v>17</v>
      </c>
      <c r="B15" s="18"/>
      <c r="C15" s="10"/>
      <c r="D15" s="10"/>
    </row>
    <row r="16" spans="1:3" ht="12.75">
      <c r="A16" s="19" t="s">
        <v>18</v>
      </c>
      <c r="B16" s="11">
        <v>52.87</v>
      </c>
      <c r="C16" s="3" t="s">
        <v>19</v>
      </c>
    </row>
    <row r="17" spans="1:2" ht="10.5" customHeight="1">
      <c r="A17" s="12" t="s">
        <v>20</v>
      </c>
      <c r="B17" s="58">
        <v>210</v>
      </c>
    </row>
    <row r="18" spans="1:4" ht="11.25" customHeight="1">
      <c r="A18" s="14" t="s">
        <v>21</v>
      </c>
      <c r="B18" s="59"/>
      <c r="C18" s="3" t="s">
        <v>22</v>
      </c>
      <c r="D18" s="3">
        <v>3</v>
      </c>
    </row>
    <row r="19" spans="1:4" ht="24" customHeight="1">
      <c r="A19" s="14" t="s">
        <v>23</v>
      </c>
      <c r="B19" s="20">
        <v>75</v>
      </c>
      <c r="C19" s="3" t="s">
        <v>24</v>
      </c>
      <c r="D19" s="3">
        <v>70</v>
      </c>
    </row>
    <row r="20" spans="1:4" ht="13.5" thickBot="1">
      <c r="A20" s="1" t="s">
        <v>25</v>
      </c>
      <c r="B20" s="21">
        <v>0</v>
      </c>
      <c r="D20" s="3">
        <f>+D19*D18</f>
        <v>210</v>
      </c>
    </row>
    <row r="21" spans="1:2" ht="13.5" thickBot="1">
      <c r="A21" s="22" t="s">
        <v>26</v>
      </c>
      <c r="B21" s="16">
        <f>(B16*(B8+B7))+B17+B19+B20</f>
        <v>2505.54</v>
      </c>
    </row>
    <row r="22" spans="1:4" ht="18.75" thickBot="1">
      <c r="A22" s="23" t="s">
        <v>27</v>
      </c>
      <c r="B22" s="24">
        <f>B14-B21</f>
        <v>-25.539999999999964</v>
      </c>
      <c r="C22" s="10"/>
      <c r="D22" s="10"/>
    </row>
    <row r="24" ht="18">
      <c r="A24" s="34" t="s">
        <v>134</v>
      </c>
    </row>
    <row r="25" ht="18">
      <c r="A25" s="34" t="s">
        <v>135</v>
      </c>
    </row>
  </sheetData>
  <sheetProtection/>
  <mergeCells count="2">
    <mergeCell ref="B12:B13"/>
    <mergeCell ref="B17:B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Salt River Project (SRP)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 River Project</dc:creator>
  <cp:keywords/>
  <dc:description/>
  <cp:lastModifiedBy>wbknuth</cp:lastModifiedBy>
  <cp:lastPrinted>2012-07-24T18:03:04Z</cp:lastPrinted>
  <dcterms:created xsi:type="dcterms:W3CDTF">2012-07-23T13:12:25Z</dcterms:created>
  <dcterms:modified xsi:type="dcterms:W3CDTF">2012-07-24T19:36:22Z</dcterms:modified>
  <cp:category/>
  <cp:version/>
  <cp:contentType/>
  <cp:contentStatus/>
</cp:coreProperties>
</file>